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600" windowHeight="9735" tabRatio="885" activeTab="0"/>
  </bookViews>
  <sheets>
    <sheet name="COG" sheetId="6" r:id="rId1"/>
  </sheets>
  <definedNames/>
  <calcPr calcId="162913"/>
</workbook>
</file>

<file path=xl/sharedStrings.xml><?xml version="1.0" encoding="utf-8"?>
<sst xmlns="http://schemas.openxmlformats.org/spreadsheetml/2006/main" count="88" uniqueCount="88">
  <si>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</si>
  <si>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</si>
  <si>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</si>
  <si>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</si>
  <si>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</si>
  <si>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</si>
  <si>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</si>
  <si>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</si>
  <si>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</si>
  <si>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</si>
  <si>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</si>
  <si>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</si>
  <si>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</si>
  <si>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</si>
  <si>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</si>
  <si>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</si>
  <si>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</si>
  <si>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</si>
  <si>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</si>
  <si>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</si>
  <si>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</si>
  <si>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</si>
  <si>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</si>
  <si>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</si>
  <si>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</si>
  <si>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</si>
  <si>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</si>
  <si>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</si>
  <si>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</si>
  <si>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</si>
  <si>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</si>
  <si>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</si>
  <si>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</si>
  <si>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</si>
  <si>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</si>
  <si>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</si>
  <si>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</si>
  <si>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</si>
  <si>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</si>
  <si>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</si>
  <si>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</si>
  <si>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</si>
  <si>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</si>
  <si>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</si>
  <si>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</si>
  <si>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</si>
  <si>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</si>
  <si>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</si>
  <si>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</si>
  <si>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</si>
  <si>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</si>
  <si>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</si>
  <si>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</si>
  <si>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</si>
  <si>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</si>
  <si>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</si>
  <si>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</si>
  <si>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</si>
  <si>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</si>
  <si>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</si>
  <si>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</si>
  <si>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</si>
  <si>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</si>
  <si>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</si>
  <si>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</si>
  <si>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</si>
  <si>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</si>
  <si>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</si>
  <si>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</si>
  <si>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</si>
  <si>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</si>
  <si>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</si>
  <si>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</si>
  <si>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</si>
  <si>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</si>
  <si>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</si>
  <si>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</si>
  <si>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</si>
  <si>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</si>
  <si>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</si>
  <si>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</si>
  <si>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</si>
  <si>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</si>
  <si>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</si>
  <si>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</si>
  <si>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</si>
  <si>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Municipio de León
Estado Analítico del Ejercicio del Presupuesto de Egresos
Clasificación por Objeto del Gasto (Capítulo y Concepto)
Del 01 Enero al 31 de Diciembre de 2019</t>
  </si>
  <si>
    <t>M.F. y 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</si>
</sst>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6" fillId="0" borderId="0" xfId="0" applyFont="1" applyFill="1" applyBorder="1" applyProtection="1">
      <protection/>
    </xf>
    <xf numFmtId="0" fontId="2" fillId="0" borderId="2" xfId="0" applyFont="1" applyFill="1" applyBorder="1" applyProtection="1">
      <protection locked="0"/>
    </xf>
    <xf numFmtId="4" fontId="6" fillId="2" borderId="3" xfId="28" applyNumberFormat="1" applyFont="1" applyFill="1" applyBorder="1" applyAlignment="1">
      <alignment horizontal="center" vertical="center" wrapText="1"/>
      <protection/>
    </xf>
    <xf numFmtId="0" fontId="6" fillId="2" borderId="3" xfId="28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4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/>
    </xf>
    <xf numFmtId="165" fontId="6" fillId="0" borderId="5" xfId="35" applyNumberFormat="1" applyFont="1" applyFill="1" applyBorder="1" applyProtection="1">
      <protection locked="0"/>
    </xf>
    <xf numFmtId="165" fontId="6" fillId="0" borderId="6" xfId="35" applyNumberFormat="1" applyFont="1" applyFill="1" applyBorder="1" applyProtection="1">
      <protection locked="0"/>
    </xf>
    <xf numFmtId="165" fontId="6" fillId="0" borderId="3" xfId="35" applyNumberFormat="1" applyFont="1" applyFill="1" applyBorder="1" applyProtection="1">
      <protection locked="0"/>
    </xf>
    <xf numFmtId="166" fontId="6" fillId="0" borderId="7" xfId="21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166" fontId="6" fillId="0" borderId="0" xfId="21" applyNumberFormat="1" applyFont="1" applyBorder="1" applyAlignment="1" applyProtection="1">
      <alignment horizontal="center" vertical="top" wrapText="1"/>
      <protection locked="0"/>
    </xf>
    <xf numFmtId="0" fontId="2" fillId="0" borderId="6" xfId="35" applyNumberFormat="1" applyFont="1" applyFill="1" applyBorder="1" applyProtection="1">
      <protection locked="0"/>
    </xf>
    <xf numFmtId="4" fontId="2" fillId="0" borderId="6" xfId="35" applyNumberFormat="1" applyFont="1" applyFill="1" applyBorder="1" applyProtection="1">
      <protection locked="0"/>
    </xf>
    <xf numFmtId="4" fontId="0" fillId="0" borderId="8" xfId="35" applyNumberFormat="1" applyFont="1" applyBorder="1"/>
    <xf numFmtId="43" fontId="0" fillId="0" borderId="0" xfId="0" applyNumberFormat="1" applyProtection="1">
      <protection locked="0"/>
    </xf>
    <xf numFmtId="3" fontId="2" fillId="0" borderId="6" xfId="35" applyNumberFormat="1" applyFont="1" applyFill="1" applyBorder="1" applyProtection="1">
      <protection locked="0"/>
    </xf>
    <xf numFmtId="165" fontId="2" fillId="0" borderId="6" xfId="35" applyNumberFormat="1" applyFont="1" applyFill="1" applyBorder="1" applyProtection="1">
      <protection locked="0"/>
    </xf>
    <xf numFmtId="1" fontId="2" fillId="0" borderId="6" xfId="35" applyNumberFormat="1" applyFont="1" applyFill="1" applyBorder="1" applyProtection="1">
      <protection locked="0"/>
    </xf>
    <xf numFmtId="0" fontId="6" fillId="0" borderId="6" xfId="35" applyNumberFormat="1" applyFont="1" applyFill="1" applyBorder="1" applyProtection="1">
      <protection locked="0"/>
    </xf>
    <xf numFmtId="166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9" xfId="28" applyFont="1" applyFill="1" applyBorder="1" applyAlignment="1" applyProtection="1">
      <alignment horizontal="center" vertical="center" wrapText="1"/>
      <protection locked="0"/>
    </xf>
    <xf numFmtId="0" fontId="6" fillId="2" borderId="10" xfId="28" applyFont="1" applyFill="1" applyBorder="1" applyAlignment="1" applyProtection="1">
      <alignment horizontal="center" vertical="center" wrapText="1"/>
      <protection locked="0"/>
    </xf>
    <xf numFmtId="0" fontId="6" fillId="2" borderId="11" xfId="28" applyFont="1" applyFill="1" applyBorder="1" applyAlignment="1" applyProtection="1">
      <alignment horizontal="center" vertical="center" wrapText="1"/>
      <protection locked="0"/>
    </xf>
    <xf numFmtId="4" fontId="6" fillId="2" borderId="5" xfId="28" applyNumberFormat="1" applyFont="1" applyFill="1" applyBorder="1" applyAlignment="1">
      <alignment horizontal="center" vertical="center" wrapText="1"/>
      <protection/>
    </xf>
    <xf numFmtId="4" fontId="6" fillId="2" borderId="12" xfId="28" applyNumberFormat="1" applyFont="1" applyFill="1" applyBorder="1" applyAlignment="1">
      <alignment horizontal="center" vertical="center" wrapText="1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  <xf numFmtId="0" fontId="6" fillId="2" borderId="2" xfId="28" applyFont="1" applyFill="1" applyBorder="1" applyAlignment="1">
      <alignment horizontal="center" vertical="center"/>
      <protection/>
    </xf>
    <xf numFmtId="0" fontId="6" fillId="2" borderId="16" xfId="28" applyFont="1" applyFill="1" applyBorder="1" applyAlignment="1">
      <alignment horizontal="center" vertical="center"/>
      <protection/>
    </xf>
    <xf numFmtId="166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676275</xdr:colOff>
      <xdr:row>0</xdr:row>
      <xdr:rowOff>447675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00125" cy="447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showGridLines="0" tabSelected="1" workbookViewId="0" topLeftCell="A1">
      <selection activeCell="A1" sqref="A1:H1"/>
    </sheetView>
  </sheetViews>
  <sheetFormatPr defaultColWidth="12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 customWidth="1"/>
  </cols>
  <sheetData>
    <row r="1" spans="1:8" ht="50.1" customHeight="1">
      <c r="A1" s="27" t="s">
        <v>86</v>
      </c>
      <c r="B1" s="28"/>
      <c r="C1" s="28"/>
      <c r="D1" s="28"/>
      <c r="E1" s="28"/>
      <c r="F1" s="28"/>
      <c r="G1" s="28"/>
      <c r="H1" s="29"/>
    </row>
    <row r="2" spans="1:8" ht="11.25">
      <c r="A2" s="32" t="s">
        <v>9</v>
      </c>
      <c r="B2" s="33"/>
      <c r="C2" s="27" t="s">
        <v>15</v>
      </c>
      <c r="D2" s="28"/>
      <c r="E2" s="28"/>
      <c r="F2" s="28"/>
      <c r="G2" s="29"/>
      <c r="H2" s="30" t="s">
        <v>14</v>
      </c>
    </row>
    <row r="3" spans="1:8" ht="24.95" customHeight="1">
      <c r="A3" s="34"/>
      <c r="B3" s="35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31"/>
    </row>
    <row r="4" spans="1:8" ht="11.25">
      <c r="A4" s="36"/>
      <c r="B4" s="37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ht="11.25">
      <c r="A5" s="11" t="s">
        <v>16</v>
      </c>
      <c r="B5" s="4"/>
      <c r="C5" s="12">
        <f>SUM(C6:C12)</f>
        <v>2209565497.24</v>
      </c>
      <c r="D5" s="12">
        <f aca="true" t="shared" si="0" ref="D5:H5">SUM(D6:D12)</f>
        <v>77905547.39</v>
      </c>
      <c r="E5" s="12">
        <f t="shared" si="0"/>
        <v>2287471044.63</v>
      </c>
      <c r="F5" s="12">
        <f t="shared" si="0"/>
        <v>2154764179.62</v>
      </c>
      <c r="G5" s="12">
        <f t="shared" si="0"/>
        <v>2130434947.9899998</v>
      </c>
      <c r="H5" s="12">
        <f t="shared" si="0"/>
        <v>132706865.00999996</v>
      </c>
    </row>
    <row r="6" spans="1:8" ht="11.25">
      <c r="A6" s="2"/>
      <c r="B6" s="8" t="s">
        <v>25</v>
      </c>
      <c r="C6" s="22">
        <v>995887265.76</v>
      </c>
      <c r="D6" s="22">
        <v>-34360863.18</v>
      </c>
      <c r="E6" s="22">
        <v>961526402.58</v>
      </c>
      <c r="F6" s="22">
        <v>932701310.27</v>
      </c>
      <c r="G6" s="22">
        <v>925117631.08</v>
      </c>
      <c r="H6" s="22">
        <f>E6-F6</f>
        <v>28825092.310000062</v>
      </c>
    </row>
    <row r="7" spans="1:8" ht="11.25">
      <c r="A7" s="2"/>
      <c r="B7" s="8" t="s">
        <v>26</v>
      </c>
      <c r="C7" s="22">
        <v>15999999.96</v>
      </c>
      <c r="D7" s="22">
        <v>10146324.52</v>
      </c>
      <c r="E7" s="22">
        <v>26146324.48</v>
      </c>
      <c r="F7" s="22">
        <v>26146324.48</v>
      </c>
      <c r="G7" s="22">
        <v>26315140.42</v>
      </c>
      <c r="H7" s="22">
        <f aca="true" t="shared" si="1" ref="H7:H12">E7-F7</f>
        <v>0</v>
      </c>
    </row>
    <row r="8" spans="1:8" ht="11.25">
      <c r="A8" s="2"/>
      <c r="B8" s="8" t="s">
        <v>27</v>
      </c>
      <c r="C8" s="22">
        <v>227907258.34</v>
      </c>
      <c r="D8" s="22">
        <v>21887512.4</v>
      </c>
      <c r="E8" s="22">
        <v>249794770.74</v>
      </c>
      <c r="F8" s="22">
        <v>241933269.72</v>
      </c>
      <c r="G8" s="22">
        <v>240723866.89</v>
      </c>
      <c r="H8" s="22">
        <f t="shared" si="1"/>
        <v>7861501.020000011</v>
      </c>
    </row>
    <row r="9" spans="1:8" ht="11.25">
      <c r="A9" s="2"/>
      <c r="B9" s="8" t="s">
        <v>1</v>
      </c>
      <c r="C9" s="22">
        <v>426015952.66</v>
      </c>
      <c r="D9" s="22">
        <v>-49529850.63</v>
      </c>
      <c r="E9" s="22">
        <v>376486102.03</v>
      </c>
      <c r="F9" s="22">
        <v>339858055.71</v>
      </c>
      <c r="G9" s="22">
        <v>329232948.12</v>
      </c>
      <c r="H9" s="22">
        <f t="shared" si="1"/>
        <v>36628046.31999999</v>
      </c>
    </row>
    <row r="10" spans="1:8" ht="11.25">
      <c r="A10" s="2"/>
      <c r="B10" s="8" t="s">
        <v>28</v>
      </c>
      <c r="C10" s="22">
        <v>543755020.52</v>
      </c>
      <c r="D10" s="22">
        <v>129762424.28</v>
      </c>
      <c r="E10" s="22">
        <v>673517444.8</v>
      </c>
      <c r="F10" s="22">
        <v>614125219.44</v>
      </c>
      <c r="G10" s="22">
        <v>609045361.48</v>
      </c>
      <c r="H10" s="22">
        <f t="shared" si="1"/>
        <v>59392225.359999895</v>
      </c>
    </row>
    <row r="11" spans="1:8" ht="11.25">
      <c r="A11" s="2"/>
      <c r="B11" s="8" t="s">
        <v>2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f t="shared" si="1"/>
        <v>0</v>
      </c>
    </row>
    <row r="12" spans="1:8" ht="11.25">
      <c r="A12" s="2"/>
      <c r="B12" s="8" t="s">
        <v>29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f t="shared" si="1"/>
        <v>0</v>
      </c>
    </row>
    <row r="13" spans="1:8" ht="11.25">
      <c r="A13" s="11" t="s">
        <v>17</v>
      </c>
      <c r="B13" s="4"/>
      <c r="C13" s="13">
        <f>SUM(C14:C22)</f>
        <v>306591390.78</v>
      </c>
      <c r="D13" s="13">
        <f aca="true" t="shared" si="2" ref="D13:H13">SUM(D14:D22)</f>
        <v>80367706.23</v>
      </c>
      <c r="E13" s="13">
        <f t="shared" si="2"/>
        <v>386959097.01</v>
      </c>
      <c r="F13" s="13">
        <f t="shared" si="2"/>
        <v>333068284.16</v>
      </c>
      <c r="G13" s="13">
        <f t="shared" si="2"/>
        <v>304139039.58000004</v>
      </c>
      <c r="H13" s="13">
        <f t="shared" si="2"/>
        <v>53890812.84999998</v>
      </c>
    </row>
    <row r="14" spans="1:8" ht="11.25">
      <c r="A14" s="2"/>
      <c r="B14" s="8" t="s">
        <v>30</v>
      </c>
      <c r="C14" s="22">
        <v>22578660.74</v>
      </c>
      <c r="D14" s="22">
        <v>285747.13</v>
      </c>
      <c r="E14" s="22">
        <v>22864407.87</v>
      </c>
      <c r="F14" s="22">
        <v>19069217.28</v>
      </c>
      <c r="G14" s="22">
        <v>19069038.27</v>
      </c>
      <c r="H14" s="22">
        <f>E14-F14</f>
        <v>3795190.59</v>
      </c>
    </row>
    <row r="15" spans="1:8" ht="11.25">
      <c r="A15" s="2"/>
      <c r="B15" s="8" t="s">
        <v>31</v>
      </c>
      <c r="C15" s="22">
        <v>16740172.52</v>
      </c>
      <c r="D15" s="22">
        <v>1946732.43</v>
      </c>
      <c r="E15" s="22">
        <v>18686904.95</v>
      </c>
      <c r="F15" s="22">
        <v>16161407.8</v>
      </c>
      <c r="G15" s="22">
        <v>16155310.3</v>
      </c>
      <c r="H15" s="22">
        <f aca="true" t="shared" si="3" ref="H15:H22">E15-F15</f>
        <v>2525497.1499999985</v>
      </c>
    </row>
    <row r="16" spans="1:8" ht="11.25">
      <c r="A16" s="2"/>
      <c r="B16" s="8" t="s">
        <v>32</v>
      </c>
      <c r="C16" s="22">
        <v>294399.96</v>
      </c>
      <c r="D16" s="22">
        <v>17056.04</v>
      </c>
      <c r="E16" s="22">
        <v>311456</v>
      </c>
      <c r="F16" s="22">
        <v>310829.2</v>
      </c>
      <c r="G16" s="22">
        <v>310829.2</v>
      </c>
      <c r="H16" s="22">
        <f t="shared" si="3"/>
        <v>626.7999999999884</v>
      </c>
    </row>
    <row r="17" spans="1:8" ht="11.25">
      <c r="A17" s="2"/>
      <c r="B17" s="8" t="s">
        <v>33</v>
      </c>
      <c r="C17" s="22">
        <v>9672867.61</v>
      </c>
      <c r="D17" s="22">
        <v>23039818.52</v>
      </c>
      <c r="E17" s="22">
        <v>32712686.13</v>
      </c>
      <c r="F17" s="22">
        <v>21313163.56</v>
      </c>
      <c r="G17" s="22">
        <v>21312640.56</v>
      </c>
      <c r="H17" s="22">
        <f t="shared" si="3"/>
        <v>11399522.57</v>
      </c>
    </row>
    <row r="18" spans="1:8" ht="11.25">
      <c r="A18" s="2"/>
      <c r="B18" s="8" t="s">
        <v>34</v>
      </c>
      <c r="C18" s="22">
        <v>3752232.67</v>
      </c>
      <c r="D18" s="22">
        <v>1665616.11</v>
      </c>
      <c r="E18" s="22">
        <v>5417848.78</v>
      </c>
      <c r="F18" s="22">
        <v>4110628.53</v>
      </c>
      <c r="G18" s="22">
        <v>4110628.53</v>
      </c>
      <c r="H18" s="22">
        <f t="shared" si="3"/>
        <v>1307220.2500000005</v>
      </c>
    </row>
    <row r="19" spans="1:8" ht="11.25">
      <c r="A19" s="2"/>
      <c r="B19" s="8" t="s">
        <v>35</v>
      </c>
      <c r="C19" s="22">
        <v>169997996.89</v>
      </c>
      <c r="D19" s="22">
        <v>11871588.36</v>
      </c>
      <c r="E19" s="22">
        <v>181869585.25</v>
      </c>
      <c r="F19" s="22">
        <v>179126238.3</v>
      </c>
      <c r="G19" s="22">
        <v>179126238.3</v>
      </c>
      <c r="H19" s="22">
        <f t="shared" si="3"/>
        <v>2743346.949999988</v>
      </c>
    </row>
    <row r="20" spans="1:8" ht="11.25">
      <c r="A20" s="2"/>
      <c r="B20" s="8" t="s">
        <v>36</v>
      </c>
      <c r="C20" s="22">
        <v>13103639.18</v>
      </c>
      <c r="D20" s="22">
        <v>14562378.86</v>
      </c>
      <c r="E20" s="22">
        <v>27666018.04</v>
      </c>
      <c r="F20" s="22">
        <v>16124088.54</v>
      </c>
      <c r="G20" s="22">
        <v>6218018.92</v>
      </c>
      <c r="H20" s="22">
        <f t="shared" si="3"/>
        <v>11541929.5</v>
      </c>
    </row>
    <row r="21" spans="1:8" ht="11.25">
      <c r="A21" s="2"/>
      <c r="B21" s="8" t="s">
        <v>37</v>
      </c>
      <c r="C21" s="22">
        <v>238385.13</v>
      </c>
      <c r="D21" s="22">
        <v>26117925.09</v>
      </c>
      <c r="E21" s="22">
        <v>26356310.22</v>
      </c>
      <c r="F21" s="22">
        <v>21555466.35</v>
      </c>
      <c r="G21" s="22">
        <v>2554589.66</v>
      </c>
      <c r="H21" s="22">
        <f t="shared" si="3"/>
        <v>4800843.869999997</v>
      </c>
    </row>
    <row r="22" spans="1:8" ht="11.25">
      <c r="A22" s="2"/>
      <c r="B22" s="8" t="s">
        <v>38</v>
      </c>
      <c r="C22" s="22">
        <v>70213036.08</v>
      </c>
      <c r="D22" s="22">
        <v>860843.69</v>
      </c>
      <c r="E22" s="22">
        <v>71073879.77</v>
      </c>
      <c r="F22" s="22">
        <v>55297244.6</v>
      </c>
      <c r="G22" s="22">
        <v>55281745.84</v>
      </c>
      <c r="H22" s="22">
        <f t="shared" si="3"/>
        <v>15776635.169999994</v>
      </c>
    </row>
    <row r="23" spans="1:8" ht="11.25">
      <c r="A23" s="11" t="s">
        <v>18</v>
      </c>
      <c r="B23" s="4"/>
      <c r="C23" s="13">
        <f>SUM(C24:C32)</f>
        <v>1337865586.4</v>
      </c>
      <c r="D23" s="13">
        <f aca="true" t="shared" si="4" ref="D23:H23">SUM(D24:D32)</f>
        <v>-112427047.82000001</v>
      </c>
      <c r="E23" s="13">
        <f t="shared" si="4"/>
        <v>1225438538.58</v>
      </c>
      <c r="F23" s="13">
        <f t="shared" si="4"/>
        <v>1053828431.5099999</v>
      </c>
      <c r="G23" s="13">
        <f t="shared" si="4"/>
        <v>1044393726.7</v>
      </c>
      <c r="H23" s="13">
        <f t="shared" si="4"/>
        <v>171610107.06999996</v>
      </c>
    </row>
    <row r="24" spans="1:8" ht="11.25">
      <c r="A24" s="2"/>
      <c r="B24" s="8" t="s">
        <v>39</v>
      </c>
      <c r="C24" s="22">
        <v>504260516.68</v>
      </c>
      <c r="D24" s="22">
        <v>-166715222.75</v>
      </c>
      <c r="E24" s="22">
        <v>337545293.93</v>
      </c>
      <c r="F24" s="22">
        <v>273943671.45</v>
      </c>
      <c r="G24" s="22">
        <v>273942154.75</v>
      </c>
      <c r="H24" s="22">
        <f>E24-F24</f>
        <v>63601622.48000002</v>
      </c>
    </row>
    <row r="25" spans="1:8" ht="11.25">
      <c r="A25" s="2"/>
      <c r="B25" s="8" t="s">
        <v>40</v>
      </c>
      <c r="C25" s="22">
        <v>45972800.47</v>
      </c>
      <c r="D25" s="22">
        <v>7927518.6</v>
      </c>
      <c r="E25" s="22">
        <v>53900319.07</v>
      </c>
      <c r="F25" s="22">
        <v>49643222.56</v>
      </c>
      <c r="G25" s="22">
        <v>48642838.56</v>
      </c>
      <c r="H25" s="22">
        <f aca="true" t="shared" si="5" ref="H25:H32">E25-F25</f>
        <v>4257096.509999998</v>
      </c>
    </row>
    <row r="26" spans="1:8" ht="11.25">
      <c r="A26" s="2"/>
      <c r="B26" s="8" t="s">
        <v>41</v>
      </c>
      <c r="C26" s="22">
        <v>103129171.04</v>
      </c>
      <c r="D26" s="22">
        <v>74450377.58</v>
      </c>
      <c r="E26" s="22">
        <v>177579548.62</v>
      </c>
      <c r="F26" s="22">
        <v>127135827.99</v>
      </c>
      <c r="G26" s="22">
        <v>120983525.28</v>
      </c>
      <c r="H26" s="22">
        <f t="shared" si="5"/>
        <v>50443720.63000001</v>
      </c>
    </row>
    <row r="27" spans="1:8" ht="11.25">
      <c r="A27" s="2"/>
      <c r="B27" s="8" t="s">
        <v>42</v>
      </c>
      <c r="C27" s="22">
        <v>37625992.04</v>
      </c>
      <c r="D27" s="22">
        <v>2801473.46</v>
      </c>
      <c r="E27" s="22">
        <v>40427465.5</v>
      </c>
      <c r="F27" s="22">
        <v>38401197.6</v>
      </c>
      <c r="G27" s="22">
        <v>37156197.6</v>
      </c>
      <c r="H27" s="22">
        <f t="shared" si="5"/>
        <v>2026267.8999999985</v>
      </c>
    </row>
    <row r="28" spans="1:8" ht="11.25">
      <c r="A28" s="2"/>
      <c r="B28" s="8" t="s">
        <v>43</v>
      </c>
      <c r="C28" s="22">
        <v>466707808.55</v>
      </c>
      <c r="D28" s="22">
        <v>-39808104.85</v>
      </c>
      <c r="E28" s="22">
        <v>426899703.7</v>
      </c>
      <c r="F28" s="22">
        <v>399360373.01</v>
      </c>
      <c r="G28" s="22">
        <v>399360373.01</v>
      </c>
      <c r="H28" s="22">
        <f t="shared" si="5"/>
        <v>27539330.689999998</v>
      </c>
    </row>
    <row r="29" spans="1:8" ht="11.25">
      <c r="A29" s="2"/>
      <c r="B29" s="8" t="s">
        <v>44</v>
      </c>
      <c r="C29" s="22">
        <v>91513912.49</v>
      </c>
      <c r="D29" s="22">
        <v>-2689023.5</v>
      </c>
      <c r="E29" s="22">
        <v>88824888.99</v>
      </c>
      <c r="F29" s="22">
        <v>86516305.19</v>
      </c>
      <c r="G29" s="22">
        <v>85532621.45</v>
      </c>
      <c r="H29" s="22">
        <f t="shared" si="5"/>
        <v>2308583.799999997</v>
      </c>
    </row>
    <row r="30" spans="1:8" ht="11.25">
      <c r="A30" s="2"/>
      <c r="B30" s="8" t="s">
        <v>45</v>
      </c>
      <c r="C30" s="22">
        <v>4848377.99</v>
      </c>
      <c r="D30" s="22">
        <v>-1040126.73</v>
      </c>
      <c r="E30" s="22">
        <v>3808251.26</v>
      </c>
      <c r="F30" s="22">
        <v>2851949.37</v>
      </c>
      <c r="G30" s="22">
        <v>2843087.18</v>
      </c>
      <c r="H30" s="22">
        <f t="shared" si="5"/>
        <v>956301.8899999997</v>
      </c>
    </row>
    <row r="31" spans="1:8" ht="11.25">
      <c r="A31" s="2"/>
      <c r="B31" s="8" t="s">
        <v>46</v>
      </c>
      <c r="C31" s="22">
        <v>30718479.5</v>
      </c>
      <c r="D31" s="22">
        <v>11130439.58</v>
      </c>
      <c r="E31" s="22">
        <v>41848919.08</v>
      </c>
      <c r="F31" s="22">
        <v>36792049.94</v>
      </c>
      <c r="G31" s="22">
        <v>36749094.47</v>
      </c>
      <c r="H31" s="22">
        <f t="shared" si="5"/>
        <v>5056869.140000001</v>
      </c>
    </row>
    <row r="32" spans="1:8" ht="11.25">
      <c r="A32" s="2"/>
      <c r="B32" s="8" t="s">
        <v>0</v>
      </c>
      <c r="C32" s="22">
        <v>53088527.64</v>
      </c>
      <c r="D32" s="22">
        <v>1515620.79</v>
      </c>
      <c r="E32" s="22">
        <v>54604148.43</v>
      </c>
      <c r="F32" s="22">
        <v>39183834.4</v>
      </c>
      <c r="G32" s="22">
        <v>39183834.4</v>
      </c>
      <c r="H32" s="22">
        <f t="shared" si="5"/>
        <v>15420314.030000001</v>
      </c>
    </row>
    <row r="33" spans="1:8" ht="11.25">
      <c r="A33" s="11" t="s">
        <v>19</v>
      </c>
      <c r="B33" s="4"/>
      <c r="C33" s="13">
        <f>SUM(C34:C42)</f>
        <v>650272515.5699999</v>
      </c>
      <c r="D33" s="13">
        <f aca="true" t="shared" si="6" ref="D33:H33">SUM(D34:D42)</f>
        <v>399759414.95</v>
      </c>
      <c r="E33" s="13">
        <f t="shared" si="6"/>
        <v>1050031930.5200001</v>
      </c>
      <c r="F33" s="13">
        <f t="shared" si="6"/>
        <v>992869683.62</v>
      </c>
      <c r="G33" s="13">
        <f t="shared" si="6"/>
        <v>991470453.9200001</v>
      </c>
      <c r="H33" s="13">
        <f t="shared" si="6"/>
        <v>57162246.900000036</v>
      </c>
    </row>
    <row r="34" spans="1:8" ht="11.25">
      <c r="A34" s="2"/>
      <c r="B34" s="8" t="s">
        <v>47</v>
      </c>
      <c r="C34" s="22">
        <v>26050000</v>
      </c>
      <c r="D34" s="22">
        <v>-20751305.3</v>
      </c>
      <c r="E34" s="22">
        <v>5298694.7</v>
      </c>
      <c r="F34" s="22">
        <v>5298694.7</v>
      </c>
      <c r="G34" s="22">
        <v>5298694.7</v>
      </c>
      <c r="H34" s="22">
        <f>E34-F34</f>
        <v>0</v>
      </c>
    </row>
    <row r="35" spans="1:8" ht="11.25">
      <c r="A35" s="2"/>
      <c r="B35" s="8" t="s">
        <v>48</v>
      </c>
      <c r="C35" s="22">
        <v>535944851.14</v>
      </c>
      <c r="D35" s="22">
        <v>349320049.07</v>
      </c>
      <c r="E35" s="22">
        <v>885264900.21</v>
      </c>
      <c r="F35" s="22">
        <v>843638390.39</v>
      </c>
      <c r="G35" s="22">
        <v>843638390.39</v>
      </c>
      <c r="H35" s="22">
        <f aca="true" t="shared" si="7" ref="H35:H42">E35-F35</f>
        <v>41626509.82000005</v>
      </c>
    </row>
    <row r="36" spans="1:8" ht="11.25">
      <c r="A36" s="2"/>
      <c r="B36" s="8" t="s">
        <v>49</v>
      </c>
      <c r="C36" s="22">
        <v>31804781.27</v>
      </c>
      <c r="D36" s="22">
        <v>36758173.33</v>
      </c>
      <c r="E36" s="22">
        <v>68562954.6</v>
      </c>
      <c r="F36" s="22">
        <v>64938092.78</v>
      </c>
      <c r="G36" s="22">
        <v>64938092.78</v>
      </c>
      <c r="H36" s="22">
        <f t="shared" si="7"/>
        <v>3624861.819999993</v>
      </c>
    </row>
    <row r="37" spans="1:8" ht="11.25">
      <c r="A37" s="2"/>
      <c r="B37" s="8" t="s">
        <v>50</v>
      </c>
      <c r="C37" s="22">
        <v>55481923.76</v>
      </c>
      <c r="D37" s="22">
        <v>34407497.85</v>
      </c>
      <c r="E37" s="22">
        <v>89889421.61</v>
      </c>
      <c r="F37" s="22">
        <v>77983978.01</v>
      </c>
      <c r="G37" s="22">
        <v>76584748.31</v>
      </c>
      <c r="H37" s="22">
        <f t="shared" si="7"/>
        <v>11905443.599999994</v>
      </c>
    </row>
    <row r="38" spans="1:8" ht="11.25">
      <c r="A38" s="2"/>
      <c r="B38" s="8" t="s">
        <v>7</v>
      </c>
      <c r="C38" s="22">
        <v>990959.4</v>
      </c>
      <c r="D38" s="22">
        <v>0</v>
      </c>
      <c r="E38" s="22">
        <v>990959.4</v>
      </c>
      <c r="F38" s="22">
        <v>987370.24</v>
      </c>
      <c r="G38" s="22">
        <v>987370.24</v>
      </c>
      <c r="H38" s="22">
        <f t="shared" si="7"/>
        <v>3589.1600000000326</v>
      </c>
    </row>
    <row r="39" spans="1:8" ht="11.25">
      <c r="A39" s="2"/>
      <c r="B39" s="8" t="s">
        <v>51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f t="shared" si="7"/>
        <v>0</v>
      </c>
    </row>
    <row r="40" spans="1:8" ht="11.25">
      <c r="A40" s="2"/>
      <c r="B40" s="8" t="s">
        <v>52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f t="shared" si="7"/>
        <v>0</v>
      </c>
    </row>
    <row r="41" spans="1:8" ht="11.25">
      <c r="A41" s="2"/>
      <c r="B41" s="8" t="s">
        <v>3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f t="shared" si="7"/>
        <v>0</v>
      </c>
    </row>
    <row r="42" spans="1:8" ht="11.25">
      <c r="A42" s="2"/>
      <c r="B42" s="8" t="s">
        <v>53</v>
      </c>
      <c r="C42" s="18">
        <v>0</v>
      </c>
      <c r="D42" s="20">
        <v>25000</v>
      </c>
      <c r="E42" s="20">
        <v>25000</v>
      </c>
      <c r="F42" s="19">
        <v>23157.5</v>
      </c>
      <c r="G42" s="19">
        <v>23157.5</v>
      </c>
      <c r="H42" s="19">
        <f t="shared" si="7"/>
        <v>1842.5</v>
      </c>
    </row>
    <row r="43" spans="1:8" ht="11.25">
      <c r="A43" s="11" t="s">
        <v>20</v>
      </c>
      <c r="B43" s="4"/>
      <c r="C43" s="13">
        <f>SUM(C44:C52)</f>
        <v>108626626.81</v>
      </c>
      <c r="D43" s="13">
        <f aca="true" t="shared" si="8" ref="D43:H43">SUM(D44:D52)</f>
        <v>174371011.29</v>
      </c>
      <c r="E43" s="13">
        <f t="shared" si="8"/>
        <v>282997638.1</v>
      </c>
      <c r="F43" s="13">
        <f t="shared" si="8"/>
        <v>212974943.33</v>
      </c>
      <c r="G43" s="13">
        <f t="shared" si="8"/>
        <v>211621507.53</v>
      </c>
      <c r="H43" s="13">
        <f t="shared" si="8"/>
        <v>70022694.77</v>
      </c>
    </row>
    <row r="44" spans="1:8" ht="11.25">
      <c r="A44" s="2"/>
      <c r="B44" s="8" t="s">
        <v>54</v>
      </c>
      <c r="C44" s="22">
        <v>28276979.21</v>
      </c>
      <c r="D44" s="22">
        <v>28686218.47</v>
      </c>
      <c r="E44" s="22">
        <v>56963197.68</v>
      </c>
      <c r="F44" s="22">
        <v>40791639.26</v>
      </c>
      <c r="G44" s="22">
        <v>40791639.26</v>
      </c>
      <c r="H44" s="22">
        <f>E44-F44</f>
        <v>16171558.420000002</v>
      </c>
    </row>
    <row r="45" spans="1:8" ht="11.25">
      <c r="A45" s="2"/>
      <c r="B45" s="8" t="s">
        <v>55</v>
      </c>
      <c r="C45" s="22">
        <v>2713113</v>
      </c>
      <c r="D45" s="22">
        <v>396765.38</v>
      </c>
      <c r="E45" s="22">
        <v>3109878.38</v>
      </c>
      <c r="F45" s="22">
        <v>2264499.74</v>
      </c>
      <c r="G45" s="22">
        <v>2264499.74</v>
      </c>
      <c r="H45" s="22">
        <f aca="true" t="shared" si="9" ref="H45:H64">E45-F45</f>
        <v>845378.6399999997</v>
      </c>
    </row>
    <row r="46" spans="1:8" ht="11.25">
      <c r="A46" s="2"/>
      <c r="B46" s="8" t="s">
        <v>56</v>
      </c>
      <c r="C46" s="22">
        <v>364979.2</v>
      </c>
      <c r="D46" s="22">
        <v>382464.59</v>
      </c>
      <c r="E46" s="22">
        <v>747443.79</v>
      </c>
      <c r="F46" s="22">
        <v>633263.46</v>
      </c>
      <c r="G46" s="22">
        <v>633263.46</v>
      </c>
      <c r="H46" s="22">
        <f t="shared" si="9"/>
        <v>114180.33000000007</v>
      </c>
    </row>
    <row r="47" spans="1:8" ht="11.25">
      <c r="A47" s="2"/>
      <c r="B47" s="8" t="s">
        <v>57</v>
      </c>
      <c r="C47" s="22">
        <v>34444079.92</v>
      </c>
      <c r="D47" s="22">
        <v>40857343.22</v>
      </c>
      <c r="E47" s="22">
        <v>75301423.14</v>
      </c>
      <c r="F47" s="22">
        <v>72537500.5</v>
      </c>
      <c r="G47" s="22">
        <v>71737500.7</v>
      </c>
      <c r="H47" s="22">
        <f t="shared" si="9"/>
        <v>2763922.6400000006</v>
      </c>
    </row>
    <row r="48" spans="1:8" ht="11.25">
      <c r="A48" s="2"/>
      <c r="B48" s="8" t="s">
        <v>58</v>
      </c>
      <c r="C48" s="22">
        <v>621638.12</v>
      </c>
      <c r="D48" s="22">
        <v>6157221.1</v>
      </c>
      <c r="E48" s="22">
        <v>6778859.22</v>
      </c>
      <c r="F48" s="22">
        <v>3806665.57</v>
      </c>
      <c r="G48" s="22">
        <v>3253229.57</v>
      </c>
      <c r="H48" s="22">
        <f t="shared" si="9"/>
        <v>2972193.65</v>
      </c>
    </row>
    <row r="49" spans="1:8" ht="11.25">
      <c r="A49" s="2"/>
      <c r="B49" s="8" t="s">
        <v>59</v>
      </c>
      <c r="C49" s="22">
        <v>18775566.74</v>
      </c>
      <c r="D49" s="22">
        <v>35818243.31</v>
      </c>
      <c r="E49" s="22">
        <v>54593810.05</v>
      </c>
      <c r="F49" s="22">
        <v>46393241.43</v>
      </c>
      <c r="G49" s="22">
        <v>46393241.43</v>
      </c>
      <c r="H49" s="22">
        <f t="shared" si="9"/>
        <v>8200568.619999997</v>
      </c>
    </row>
    <row r="50" spans="1:8" ht="11.25">
      <c r="A50" s="2"/>
      <c r="B50" s="8" t="s">
        <v>60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f t="shared" si="9"/>
        <v>0</v>
      </c>
    </row>
    <row r="51" spans="1:8" ht="11.25">
      <c r="A51" s="2"/>
      <c r="B51" s="8" t="s">
        <v>61</v>
      </c>
      <c r="C51" s="22">
        <v>0</v>
      </c>
      <c r="D51" s="22">
        <v>24599000</v>
      </c>
      <c r="E51" s="22">
        <v>24599000</v>
      </c>
      <c r="F51" s="22">
        <v>24599000</v>
      </c>
      <c r="G51" s="22">
        <v>24599000</v>
      </c>
      <c r="H51" s="22">
        <f t="shared" si="9"/>
        <v>0</v>
      </c>
    </row>
    <row r="52" spans="1:8" ht="11.25">
      <c r="A52" s="2"/>
      <c r="B52" s="8" t="s">
        <v>62</v>
      </c>
      <c r="C52" s="22">
        <v>23430270.62</v>
      </c>
      <c r="D52" s="22">
        <v>37473755.22</v>
      </c>
      <c r="E52" s="22">
        <v>60904025.84</v>
      </c>
      <c r="F52" s="22">
        <v>21949133.37</v>
      </c>
      <c r="G52" s="22">
        <v>21949133.37</v>
      </c>
      <c r="H52" s="22">
        <f t="shared" si="9"/>
        <v>38954892.47</v>
      </c>
    </row>
    <row r="53" spans="1:8" ht="11.25">
      <c r="A53" s="11" t="s">
        <v>21</v>
      </c>
      <c r="B53" s="4"/>
      <c r="C53" s="13">
        <f>SUM(C54:C56)</f>
        <v>486687605.96999997</v>
      </c>
      <c r="D53" s="13">
        <f aca="true" t="shared" si="10" ref="D53:H53">SUM(D54:D56)</f>
        <v>1235335162.6699998</v>
      </c>
      <c r="E53" s="13">
        <f t="shared" si="10"/>
        <v>1722022768.6399999</v>
      </c>
      <c r="F53" s="13">
        <f t="shared" si="10"/>
        <v>1261683515.2099998</v>
      </c>
      <c r="G53" s="13">
        <f t="shared" si="10"/>
        <v>1169219279.29</v>
      </c>
      <c r="H53" s="13">
        <f t="shared" si="10"/>
        <v>460339253.42999995</v>
      </c>
    </row>
    <row r="54" spans="1:8" ht="11.25">
      <c r="A54" s="2"/>
      <c r="B54" s="8" t="s">
        <v>63</v>
      </c>
      <c r="C54" s="23">
        <v>456490269.88</v>
      </c>
      <c r="D54" s="23">
        <v>839152233.24</v>
      </c>
      <c r="E54" s="23">
        <v>1295642503.12</v>
      </c>
      <c r="F54" s="23">
        <v>966341425.77</v>
      </c>
      <c r="G54" s="23">
        <v>899377845.32</v>
      </c>
      <c r="H54" s="23">
        <f t="shared" si="9"/>
        <v>329301077.3499999</v>
      </c>
    </row>
    <row r="55" spans="1:8" ht="11.25">
      <c r="A55" s="2"/>
      <c r="B55" s="8" t="s">
        <v>64</v>
      </c>
      <c r="C55" s="23">
        <v>29942136.09</v>
      </c>
      <c r="D55" s="23">
        <v>394558358.38</v>
      </c>
      <c r="E55" s="23">
        <v>424500494.47</v>
      </c>
      <c r="F55" s="23">
        <v>293717511.39</v>
      </c>
      <c r="G55" s="23">
        <v>268216855.92</v>
      </c>
      <c r="H55" s="23">
        <f t="shared" si="9"/>
        <v>130782983.08000004</v>
      </c>
    </row>
    <row r="56" spans="1:8" ht="11.25">
      <c r="A56" s="2"/>
      <c r="B56" s="8" t="s">
        <v>65</v>
      </c>
      <c r="C56" s="23">
        <v>255200</v>
      </c>
      <c r="D56" s="23">
        <f>E56-C56</f>
        <v>1624571.05</v>
      </c>
      <c r="E56" s="23">
        <v>1879771.05</v>
      </c>
      <c r="F56" s="23">
        <v>1624578.05</v>
      </c>
      <c r="G56" s="23">
        <v>1624578.05</v>
      </c>
      <c r="H56" s="23">
        <f t="shared" si="9"/>
        <v>255193</v>
      </c>
    </row>
    <row r="57" spans="1:8" ht="11.25">
      <c r="A57" s="11" t="s">
        <v>22</v>
      </c>
      <c r="B57" s="4"/>
      <c r="C57" s="13">
        <f>SUM(C58:C64)</f>
        <v>26252641</v>
      </c>
      <c r="D57" s="13">
        <f aca="true" t="shared" si="11" ref="D57:H57">SUM(D58:D64)</f>
        <v>15212997.879999999</v>
      </c>
      <c r="E57" s="13">
        <f t="shared" si="11"/>
        <v>41465638.88</v>
      </c>
      <c r="F57" s="13">
        <f t="shared" si="11"/>
        <v>31776267.12</v>
      </c>
      <c r="G57" s="13">
        <f t="shared" si="11"/>
        <v>31776267.12</v>
      </c>
      <c r="H57" s="13">
        <f t="shared" si="11"/>
        <v>9689371.76</v>
      </c>
    </row>
    <row r="58" spans="1:8" ht="11.25">
      <c r="A58" s="2"/>
      <c r="B58" s="8" t="s">
        <v>66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f t="shared" si="9"/>
        <v>0</v>
      </c>
    </row>
    <row r="59" spans="1:8" ht="11.25">
      <c r="A59" s="2"/>
      <c r="B59" s="8" t="s">
        <v>67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f t="shared" si="9"/>
        <v>0</v>
      </c>
    </row>
    <row r="60" spans="1:8" ht="11.25">
      <c r="A60" s="2"/>
      <c r="B60" s="8" t="s">
        <v>68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f t="shared" si="9"/>
        <v>0</v>
      </c>
    </row>
    <row r="61" spans="1:8" ht="11.25">
      <c r="A61" s="2"/>
      <c r="B61" s="8" t="s">
        <v>69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f t="shared" si="9"/>
        <v>0</v>
      </c>
    </row>
    <row r="62" spans="1:8" ht="11.25">
      <c r="A62" s="2"/>
      <c r="B62" s="8" t="s">
        <v>70</v>
      </c>
      <c r="C62" s="22">
        <v>26252641</v>
      </c>
      <c r="D62" s="22">
        <v>5523626.12</v>
      </c>
      <c r="E62" s="22">
        <v>31776267.12</v>
      </c>
      <c r="F62" s="22">
        <v>31776267.12</v>
      </c>
      <c r="G62" s="22">
        <v>31776267.12</v>
      </c>
      <c r="H62" s="22">
        <f t="shared" si="9"/>
        <v>0</v>
      </c>
    </row>
    <row r="63" spans="1:8" ht="11.25">
      <c r="A63" s="2"/>
      <c r="B63" s="8" t="s">
        <v>71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f t="shared" si="9"/>
        <v>0</v>
      </c>
    </row>
    <row r="64" spans="1:8" ht="11.25">
      <c r="A64" s="2"/>
      <c r="B64" s="8" t="s">
        <v>72</v>
      </c>
      <c r="C64" s="18">
        <v>0</v>
      </c>
      <c r="D64" s="22">
        <v>9689371.76</v>
      </c>
      <c r="E64" s="22">
        <v>9689371.76</v>
      </c>
      <c r="F64" s="18">
        <v>0</v>
      </c>
      <c r="G64" s="18">
        <v>0</v>
      </c>
      <c r="H64" s="24">
        <f t="shared" si="9"/>
        <v>9689371.76</v>
      </c>
    </row>
    <row r="65" spans="1:8" ht="11.25">
      <c r="A65" s="11" t="s">
        <v>23</v>
      </c>
      <c r="B65" s="4"/>
      <c r="C65" s="25">
        <f>SUM(C66:C68)</f>
        <v>0</v>
      </c>
      <c r="D65" s="25">
        <f aca="true" t="shared" si="12" ref="D65:H65">SUM(D66:D68)</f>
        <v>0</v>
      </c>
      <c r="E65" s="25">
        <f t="shared" si="12"/>
        <v>0</v>
      </c>
      <c r="F65" s="25">
        <f t="shared" si="12"/>
        <v>0</v>
      </c>
      <c r="G65" s="25">
        <f t="shared" si="12"/>
        <v>0</v>
      </c>
      <c r="H65" s="18">
        <f t="shared" si="12"/>
        <v>0</v>
      </c>
    </row>
    <row r="66" spans="1:8" ht="11.25">
      <c r="A66" s="2"/>
      <c r="B66" s="8" t="s">
        <v>4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/>
    </row>
    <row r="67" spans="1:8" ht="11.25">
      <c r="A67" s="2"/>
      <c r="B67" s="8" t="s">
        <v>5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/>
    </row>
    <row r="68" spans="1:8" ht="11.25">
      <c r="A68" s="2"/>
      <c r="B68" s="8" t="s">
        <v>6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/>
    </row>
    <row r="69" spans="1:8" ht="11.25">
      <c r="A69" s="11" t="s">
        <v>24</v>
      </c>
      <c r="B69" s="4"/>
      <c r="C69" s="13">
        <f>SUM(C70:C76)</f>
        <v>192481891.56000003</v>
      </c>
      <c r="D69" s="13">
        <f aca="true" t="shared" si="13" ref="D69:H69">SUM(D70:D76)</f>
        <v>-11700000</v>
      </c>
      <c r="E69" s="13">
        <f t="shared" si="13"/>
        <v>180781891.56000003</v>
      </c>
      <c r="F69" s="13">
        <f t="shared" si="13"/>
        <v>180770838.74</v>
      </c>
      <c r="G69" s="13">
        <f t="shared" si="13"/>
        <v>180770838.74</v>
      </c>
      <c r="H69" s="13">
        <f t="shared" si="13"/>
        <v>11052.82000000657</v>
      </c>
    </row>
    <row r="70" spans="1:8" ht="11.25">
      <c r="A70" s="2"/>
      <c r="B70" s="8" t="s">
        <v>73</v>
      </c>
      <c r="C70" s="22">
        <v>72173583.84</v>
      </c>
      <c r="D70" s="22">
        <v>0</v>
      </c>
      <c r="E70" s="22">
        <v>72173583.84</v>
      </c>
      <c r="F70" s="22">
        <v>72173583.8</v>
      </c>
      <c r="G70" s="22">
        <v>72173583.8</v>
      </c>
      <c r="H70" s="22">
        <f>E70-F70</f>
        <v>0.040000006556510925</v>
      </c>
    </row>
    <row r="71" spans="1:8" ht="11.25">
      <c r="A71" s="2"/>
      <c r="B71" s="8" t="s">
        <v>74</v>
      </c>
      <c r="C71" s="22">
        <v>120208307.76</v>
      </c>
      <c r="D71" s="22">
        <v>-11700000</v>
      </c>
      <c r="E71" s="22">
        <v>108508307.76</v>
      </c>
      <c r="F71" s="22">
        <v>108508307.76</v>
      </c>
      <c r="G71" s="22">
        <v>108508307.76</v>
      </c>
      <c r="H71" s="22">
        <f aca="true" t="shared" si="14" ref="H71:H76">E71-F71</f>
        <v>0</v>
      </c>
    </row>
    <row r="72" spans="1:8" ht="11.25">
      <c r="A72" s="2"/>
      <c r="B72" s="8" t="s">
        <v>75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f t="shared" si="14"/>
        <v>0</v>
      </c>
    </row>
    <row r="73" spans="1:8" ht="11.25">
      <c r="A73" s="2"/>
      <c r="B73" s="8" t="s">
        <v>76</v>
      </c>
      <c r="C73" s="22">
        <v>99999.96</v>
      </c>
      <c r="D73" s="22">
        <v>0</v>
      </c>
      <c r="E73" s="22">
        <v>99999.96</v>
      </c>
      <c r="F73" s="22">
        <v>88947.18</v>
      </c>
      <c r="G73" s="22">
        <v>88947.18</v>
      </c>
      <c r="H73" s="22">
        <f t="shared" si="14"/>
        <v>11052.780000000013</v>
      </c>
    </row>
    <row r="74" spans="1:8" ht="11.25">
      <c r="A74" s="2"/>
      <c r="B74" s="8" t="s">
        <v>77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f t="shared" si="14"/>
        <v>0</v>
      </c>
    </row>
    <row r="75" spans="1:8" ht="11.25">
      <c r="A75" s="2"/>
      <c r="B75" s="8" t="s">
        <v>78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f t="shared" si="14"/>
        <v>0</v>
      </c>
    </row>
    <row r="76" spans="1:8" ht="11.25">
      <c r="A76" s="3"/>
      <c r="B76" s="9" t="s">
        <v>79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f t="shared" si="14"/>
        <v>0</v>
      </c>
    </row>
    <row r="77" spans="1:8" ht="11.25">
      <c r="A77" s="5"/>
      <c r="B77" s="10" t="s">
        <v>8</v>
      </c>
      <c r="C77" s="14">
        <f>SUM(C5+C13+C23+C33+C43+C53+C57+C65+C69)</f>
        <v>5318343755.330001</v>
      </c>
      <c r="D77" s="14">
        <f aca="true" t="shared" si="15" ref="D77:H77">SUM(D5+D13+D23+D33+D43+D53+D57+D65+D69)</f>
        <v>1858824792.59</v>
      </c>
      <c r="E77" s="14">
        <f t="shared" si="15"/>
        <v>7177168547.920002</v>
      </c>
      <c r="F77" s="14">
        <f t="shared" si="15"/>
        <v>6221736143.309999</v>
      </c>
      <c r="G77" s="14">
        <f t="shared" si="15"/>
        <v>6063826060.869999</v>
      </c>
      <c r="H77" s="14">
        <f t="shared" si="15"/>
        <v>955432404.61</v>
      </c>
    </row>
    <row r="79" spans="6:7" ht="11.25">
      <c r="F79" s="21"/>
      <c r="G79" s="21"/>
    </row>
    <row r="92" spans="2:6" ht="11.25">
      <c r="B92" s="15" t="s">
        <v>83</v>
      </c>
      <c r="C92" s="16"/>
      <c r="D92" s="38" t="s">
        <v>84</v>
      </c>
      <c r="E92" s="38"/>
      <c r="F92" s="38"/>
    </row>
    <row r="93" spans="2:6" ht="11.25">
      <c r="B93" s="17" t="s">
        <v>85</v>
      </c>
      <c r="C93" s="16"/>
      <c r="D93" s="26" t="s">
        <v>87</v>
      </c>
      <c r="E93" s="26"/>
      <c r="F93" s="26"/>
    </row>
  </sheetData>
  <sheetProtection formatCells="0" formatColumns="0" formatRows="0" autoFilter="0"/>
  <mergeCells count="6">
    <mergeCell ref="D93:F93"/>
    <mergeCell ref="A1:H1"/>
    <mergeCell ref="C2:G2"/>
    <mergeCell ref="H2:H3"/>
    <mergeCell ref="A2:B4"/>
    <mergeCell ref="D92:F92"/>
  </mergeCells>
  <printOptions horizontalCentered="1"/>
  <pageMargins left="0.25" right="0.25" top="0.75" bottom="0.75" header="0.3" footer="0.3"/>
  <pageSetup fitToHeight="1" fitToWidth="1" horizontalDpi="600" verticalDpi="600" orientation="portrait" scale="68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2020-01-28T20:05:06Z</cp:lastPrinted>
  <dcterms:created xsi:type="dcterms:W3CDTF">2014-02-10T03:37:14Z</dcterms:created>
  <dcterms:modified xsi:type="dcterms:W3CDTF">2022-05-05T15:55:22Z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